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G70" sheetId="1" r:id="rId1"/>
  </sheets>
  <externalReferences>
    <externalReference r:id="rId4"/>
    <externalReference r:id="rId5"/>
  </externalReferences>
  <definedNames>
    <definedName name="__xlfn_BAHTTEXT">NA()</definedName>
    <definedName name="_g1">'[1]D1'!$C$6:$D$88</definedName>
    <definedName name="_g10">'[1]D4'!$B$5:$G$15</definedName>
    <definedName name="_g11">'[1]D4a'!$A$6:$K$35</definedName>
    <definedName name="_g12">'[1]D4b'!$B$6:$F$17</definedName>
    <definedName name="_g13">'[1]D5'!$B$6:$K$11</definedName>
    <definedName name="_g14">'[1]D50'!$B$5:$K$50</definedName>
    <definedName name="_g15">'[1]D6'!$A$7:$J$37</definedName>
    <definedName name="_g16">'[1]D7'!$A$6:$M$36</definedName>
    <definedName name="_g17">'[1]D8'!$B$5:$B$19</definedName>
    <definedName name="_g18">'[1]D9'!$A$5:$I$35</definedName>
    <definedName name="_g2">'[1]D10'!$A$6:$E$105</definedName>
    <definedName name="_g3">'[1]D11'!$A$6:$N$36</definedName>
    <definedName name="_g4">'[1]D2'!$C$6:$D$61</definedName>
    <definedName name="_g5">'[1]D2'!$C$62:$D$64</definedName>
    <definedName name="_g6">'[1]D3'!$A$6:$D$40</definedName>
    <definedName name="_g7">'[1]D3'!$A$41:$D$69</definedName>
    <definedName name="_g8">'[1]D3'!$A$70:$D$100</definedName>
    <definedName name="_g9">'[1]D3'!$A$101:$D$103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1">#REF!</definedName>
    <definedName name="areaG2">#REF!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<sst xmlns="http://schemas.openxmlformats.org/spreadsheetml/2006/main" count="46" uniqueCount="25">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</sst>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sz val="13.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/>
    </border>
    <border>
      <left style="thin">
        <color rgb="FF99CCFF"/>
      </left>
      <right/>
      <top style="thin">
        <color rgb="FF99CCFF"/>
      </top>
      <bottom style="thin">
        <color rgb="FF99CCFF"/>
      </bottom>
    </border>
    <border>
      <left style="thin"/>
      <right style="thin"/>
      <top style="thin"/>
      <bottom style="thin"/>
    </border>
    <border>
      <left/>
      <right style="thin">
        <color rgb="FF99CCFF"/>
      </right>
      <top style="thin">
        <color rgb="FF99CCFF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9" fillId="33" borderId="10" xfId="0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39" fillId="34" borderId="13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39" fillId="34" borderId="16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9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39" fillId="33" borderId="17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8" xfId="0" applyNumberFormat="1" applyFont="1" applyFill="1" applyBorder="1" applyAlignment="1">
      <alignment horizontal="center" vertical="center" wrapText="1"/>
    </xf>
    <xf numFmtId="0" fontId="39" fillId="33" borderId="19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49" fontId="19" fillId="35" borderId="20" xfId="0" applyNumberFormat="1" applyFont="1" applyFill="1" applyBorder="1" applyAlignment="1">
      <alignment wrapText="1"/>
    </xf>
    <xf numFmtId="0" fontId="19" fillId="35" borderId="20" xfId="0" applyNumberFormat="1" applyFont="1" applyFill="1" applyBorder="1" applyAlignment="1" applyProtection="1">
      <alignment wrapText="1"/>
      <protection locked="0"/>
    </xf>
    <xf numFmtId="2" fontId="19" fillId="35" borderId="20" xfId="0" applyNumberFormat="1" applyFont="1" applyFill="1" applyBorder="1" applyAlignment="1" applyProtection="1">
      <alignment wrapText="1"/>
      <protection locked="0"/>
    </xf>
    <xf numFmtId="164" fontId="19" fillId="35" borderId="20" xfId="0" applyNumberFormat="1" applyFont="1" applyFill="1" applyBorder="1" applyAlignment="1" applyProtection="1">
      <alignment horizontal="right" wrapText="1"/>
      <protection locked="0"/>
    </xf>
    <xf numFmtId="4" fontId="19" fillId="35" borderId="20" xfId="0" applyNumberFormat="1" applyFont="1" applyFill="1" applyBorder="1" applyAlignment="1" applyProtection="1">
      <alignment wrapText="1"/>
      <protection locked="0"/>
    </xf>
    <xf numFmtId="3" fontId="19" fillId="35" borderId="20" xfId="0" applyNumberFormat="1" applyFont="1" applyFill="1" applyBorder="1" applyAlignment="1" applyProtection="1">
      <alignment wrapText="1"/>
      <protection locked="0"/>
    </xf>
    <xf numFmtId="49" fontId="20" fillId="36" borderId="20" xfId="0" applyNumberFormat="1" applyFont="1" applyFill="1" applyBorder="1" applyAlignment="1">
      <alignment wrapText="1"/>
    </xf>
    <xf numFmtId="0" fontId="20" fillId="0" borderId="20" xfId="0" applyNumberFormat="1" applyFont="1" applyBorder="1" applyAlignment="1" applyProtection="1">
      <alignment wrapText="1"/>
      <protection locked="0"/>
    </xf>
    <xf numFmtId="164" fontId="20" fillId="0" borderId="20" xfId="0" applyNumberFormat="1" applyFont="1" applyBorder="1" applyAlignment="1" applyProtection="1">
      <alignment horizontal="right" wrapText="1"/>
      <protection locked="0"/>
    </xf>
    <xf numFmtId="3" fontId="20" fillId="0" borderId="20" xfId="0" applyNumberFormat="1" applyFont="1" applyBorder="1" applyAlignment="1" applyProtection="1">
      <alignment wrapText="1"/>
      <protection locked="0"/>
    </xf>
    <xf numFmtId="164" fontId="20" fillId="0" borderId="21" xfId="0" applyNumberFormat="1" applyFont="1" applyBorder="1" applyAlignment="1" applyProtection="1">
      <alignment horizontal="right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164" fontId="20" fillId="0" borderId="22" xfId="0" applyNumberFormat="1" applyFont="1" applyBorder="1" applyAlignment="1" applyProtection="1">
      <alignment horizontal="right" wrapText="1"/>
      <protection locked="0"/>
    </xf>
    <xf numFmtId="164" fontId="20" fillId="0" borderId="23" xfId="0" applyNumberFormat="1" applyFont="1" applyBorder="1" applyAlignment="1" applyProtection="1">
      <alignment horizontal="right" wrapText="1"/>
      <protection locked="0"/>
    </xf>
    <xf numFmtId="164" fontId="20" fillId="0" borderId="24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p\nsr930D.tmp\ContainedTemp\E0001_99999_Prueba_excel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Economico%20Financiera\CONTABILIDAD\2017\CIMCA%202017\JULIO%202017\Plantilla_CIMCA_G_v7_0_Jul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T3">
      <selection activeCell="X22" sqref="X22"/>
    </sheetView>
  </sheetViews>
  <sheetFormatPr defaultColWidth="9.140625" defaultRowHeight="15"/>
  <cols>
    <col min="1" max="1" width="38.421875" style="11" customWidth="1"/>
    <col min="2" max="27" width="19.28125" style="11" customWidth="1"/>
    <col min="28" max="16384" width="9.140625" style="11" customWidth="1"/>
  </cols>
  <sheetData>
    <row r="1" spans="1:27" s="4" customFormat="1" ht="39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>
      <c r="A8" s="19" t="s">
        <v>22</v>
      </c>
      <c r="B8" s="20">
        <f aca="true" t="shared" si="0" ref="B8:G8">SUM(B9:B10)</f>
        <v>85</v>
      </c>
      <c r="C8" s="21">
        <f t="shared" si="0"/>
        <v>477.34</v>
      </c>
      <c r="D8" s="20">
        <f t="shared" si="0"/>
        <v>134</v>
      </c>
      <c r="E8" s="21">
        <f t="shared" si="0"/>
        <v>605.1800000000001</v>
      </c>
      <c r="F8" s="20">
        <f t="shared" si="0"/>
        <v>219</v>
      </c>
      <c r="G8" s="21">
        <f t="shared" si="0"/>
        <v>1082.52</v>
      </c>
      <c r="H8" s="22">
        <v>0</v>
      </c>
      <c r="I8" s="22">
        <v>0</v>
      </c>
      <c r="J8" s="20">
        <f aca="true" t="shared" si="1" ref="J8:O8">SUM(J9:J10)</f>
        <v>780</v>
      </c>
      <c r="K8" s="23">
        <f t="shared" si="1"/>
        <v>4720.49</v>
      </c>
      <c r="L8" s="24">
        <f t="shared" si="1"/>
        <v>1682</v>
      </c>
      <c r="M8" s="23">
        <f t="shared" si="1"/>
        <v>5589.88</v>
      </c>
      <c r="N8" s="24">
        <f t="shared" si="1"/>
        <v>2462</v>
      </c>
      <c r="O8" s="23">
        <f t="shared" si="1"/>
        <v>10310.37</v>
      </c>
      <c r="P8" s="22">
        <v>0</v>
      </c>
      <c r="Q8" s="22">
        <v>0</v>
      </c>
      <c r="R8" s="24">
        <f aca="true" t="shared" si="2" ref="R8:W8">SUM(R9:R10)</f>
        <v>244</v>
      </c>
      <c r="S8" s="23">
        <f t="shared" si="2"/>
        <v>644.58</v>
      </c>
      <c r="T8" s="24">
        <f t="shared" si="2"/>
        <v>141</v>
      </c>
      <c r="U8" s="23">
        <f t="shared" si="2"/>
        <v>243.02</v>
      </c>
      <c r="V8" s="24">
        <f t="shared" si="2"/>
        <v>385</v>
      </c>
      <c r="W8" s="23">
        <f t="shared" si="2"/>
        <v>887.6</v>
      </c>
      <c r="X8" s="22">
        <v>70.12</v>
      </c>
      <c r="Y8" s="22">
        <v>138.24</v>
      </c>
      <c r="Z8" s="22">
        <v>72.34</v>
      </c>
      <c r="AA8" s="22">
        <f>ROUND(IF(W8+G8=0,"0",(W8*Z8+G8*X8)/(G8+W8)),2)</f>
        <v>71.12</v>
      </c>
    </row>
    <row r="9" spans="1:27" ht="15.75" thickBot="1">
      <c r="A9" s="25" t="s">
        <v>23</v>
      </c>
      <c r="B9" s="26">
        <v>85</v>
      </c>
      <c r="C9" s="27">
        <v>477.34</v>
      </c>
      <c r="D9" s="26">
        <v>127</v>
      </c>
      <c r="E9" s="27">
        <v>539.62</v>
      </c>
      <c r="F9" s="26">
        <f>B9+D9</f>
        <v>212</v>
      </c>
      <c r="G9" s="27">
        <f>C9+E9</f>
        <v>1016.96</v>
      </c>
      <c r="H9" s="27">
        <v>0</v>
      </c>
      <c r="I9" s="27">
        <v>0</v>
      </c>
      <c r="J9" s="26">
        <v>780</v>
      </c>
      <c r="K9" s="27">
        <v>4720.49</v>
      </c>
      <c r="L9" s="28">
        <v>1649</v>
      </c>
      <c r="M9" s="27">
        <v>5325.03</v>
      </c>
      <c r="N9" s="28">
        <f>J9+L9</f>
        <v>2429</v>
      </c>
      <c r="O9" s="27">
        <f>K9+M9</f>
        <v>10045.52</v>
      </c>
      <c r="P9" s="27">
        <v>0</v>
      </c>
      <c r="Q9" s="27">
        <v>0</v>
      </c>
      <c r="R9" s="26">
        <v>229</v>
      </c>
      <c r="S9" s="27">
        <v>626.34</v>
      </c>
      <c r="T9" s="26">
        <v>141</v>
      </c>
      <c r="U9" s="27">
        <v>243.02</v>
      </c>
      <c r="V9" s="26">
        <f>R9+T9</f>
        <v>370</v>
      </c>
      <c r="W9" s="27">
        <f>S9+U9</f>
        <v>869.36</v>
      </c>
      <c r="X9" s="29">
        <v>64.3</v>
      </c>
      <c r="Y9" s="27">
        <v>138.76</v>
      </c>
      <c r="Z9" s="27">
        <v>73.21</v>
      </c>
      <c r="AA9" s="30">
        <f>ROUND(IF(W9+G9=0,"0",(W9*Z9+G9*X9)/(G9+W9)),2)</f>
        <v>68.41</v>
      </c>
    </row>
    <row r="10" spans="1:27" ht="15.75" thickBot="1">
      <c r="A10" s="25" t="s">
        <v>24</v>
      </c>
      <c r="B10" s="26">
        <v>0</v>
      </c>
      <c r="C10" s="27">
        <v>0</v>
      </c>
      <c r="D10" s="26">
        <v>7</v>
      </c>
      <c r="E10" s="27">
        <v>65.56</v>
      </c>
      <c r="F10" s="26">
        <f>B10+D10</f>
        <v>7</v>
      </c>
      <c r="G10" s="27">
        <f>C10+E10</f>
        <v>65.56</v>
      </c>
      <c r="H10" s="27">
        <v>0</v>
      </c>
      <c r="I10" s="27">
        <v>0</v>
      </c>
      <c r="J10" s="26">
        <v>0</v>
      </c>
      <c r="K10" s="27">
        <v>0</v>
      </c>
      <c r="L10" s="26">
        <v>33</v>
      </c>
      <c r="M10" s="27">
        <v>264.85</v>
      </c>
      <c r="N10" s="26">
        <f>J10+L10</f>
        <v>33</v>
      </c>
      <c r="O10" s="27">
        <f>K10+M10</f>
        <v>264.85</v>
      </c>
      <c r="P10" s="27">
        <v>0</v>
      </c>
      <c r="Q10" s="27">
        <v>0</v>
      </c>
      <c r="R10" s="26">
        <v>15</v>
      </c>
      <c r="S10" s="27">
        <v>18.24</v>
      </c>
      <c r="T10" s="26">
        <v>0</v>
      </c>
      <c r="U10" s="27">
        <v>0</v>
      </c>
      <c r="V10" s="26">
        <f>R10+T10</f>
        <v>15</v>
      </c>
      <c r="W10" s="31">
        <f>S10+U10</f>
        <v>18.24</v>
      </c>
      <c r="X10" s="32">
        <v>160.44</v>
      </c>
      <c r="Y10" s="33">
        <v>118.5</v>
      </c>
      <c r="Z10" s="27">
        <v>30.78</v>
      </c>
      <c r="AA10" s="30">
        <f>ROUND(IF(W10+G10=0,"0",(W10*Z10+G10*X10)/(G10+W10)),2)</f>
        <v>132.22</v>
      </c>
    </row>
    <row r="11" spans="1:27" ht="1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ht="18">
      <c r="AA14" s="37"/>
    </row>
  </sheetData>
  <sheetProtection/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Aguilera Perez</dc:creator>
  <cp:keywords/>
  <dc:description/>
  <cp:lastModifiedBy>Santiago Aguilera Perez</cp:lastModifiedBy>
  <dcterms:created xsi:type="dcterms:W3CDTF">2017-08-02T11:38:32Z</dcterms:created>
  <dcterms:modified xsi:type="dcterms:W3CDTF">2017-08-02T11:39:16Z</dcterms:modified>
  <cp:category/>
  <cp:version/>
  <cp:contentType/>
  <cp:contentStatus/>
</cp:coreProperties>
</file>